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/>
  </bookViews>
  <sheets>
    <sheet name="16年湖南省文理兼招计划" sheetId="1" r:id="rId1"/>
    <sheet name="Sheet1" sheetId="2" r:id="rId2"/>
  </sheets>
  <externalReferences>
    <externalReference r:id="rId3"/>
  </externalReference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G40" authorId="0">
      <text>
        <r>
          <rPr>
            <sz val="9"/>
            <color indexed="81"/>
            <rFont val="宋体"/>
            <charset val="134"/>
          </rPr>
          <t xml:space="preserve">作者:
普通批：2个</t>
        </r>
      </text>
    </comment>
    <comment ref="H40" authorId="0">
      <text>
        <r>
          <rPr>
            <sz val="9"/>
            <color indexed="81"/>
            <rFont val="宋体"/>
            <charset val="134"/>
          </rPr>
          <t xml:space="preserve">作者:
普通批：2个</t>
        </r>
      </text>
    </comment>
    <comment ref="G41" authorId="0">
      <text>
        <r>
          <rPr>
            <sz val="9"/>
            <color indexed="81"/>
            <rFont val="宋体"/>
            <charset val="134"/>
          </rPr>
          <t xml:space="preserve">作者:
普通批：2个</t>
        </r>
      </text>
    </comment>
    <comment ref="H41" authorId="0">
      <text>
        <r>
          <rPr>
            <sz val="9"/>
            <color indexed="81"/>
            <rFont val="宋体"/>
            <charset val="134"/>
          </rPr>
          <t xml:space="preserve">作者:
普通批：2个</t>
        </r>
      </text>
    </comment>
  </commentList>
</comments>
</file>

<file path=xl/sharedStrings.xml><?xml version="1.0" encoding="utf-8"?>
<sst xmlns="http://schemas.openxmlformats.org/spreadsheetml/2006/main" count="6">
  <si>
    <t>2016年湖南省文、理招生计划</t>
  </si>
  <si>
    <t>计划</t>
  </si>
  <si>
    <t>增加对口计划数</t>
  </si>
  <si>
    <t>理科数</t>
  </si>
  <si>
    <t>文科数</t>
  </si>
  <si>
    <t>对口数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</si>
</sst>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sz val="12"/>
      <color rgb="FFFF0000"/>
      <name val="宋体"/>
      <charset val="134"/>
    </font>
    <font>
      <sz val="11"/>
      <name val="宋体"/>
      <charset val="134"/>
    </font>
    <font>
      <b/>
      <sz val="12"/>
      <name val="宋体"/>
      <charset val="134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9" fillId="6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16" borderId="13" applyNumberFormat="0" applyAlignment="0" applyProtection="0">
      <alignment vertical="center"/>
    </xf>
    <xf numFmtId="0" fontId="16" fillId="16" borderId="10" applyNumberFormat="0" applyAlignment="0" applyProtection="0">
      <alignment vertical="center"/>
    </xf>
    <xf numFmtId="0" fontId="5" fillId="5" borderId="7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0" borderId="9" applyNumberFormat="0" applyFill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shrinkToFit="1"/>
    </xf>
    <xf numFmtId="0" fontId="1" fillId="2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vertical="center"/>
    </xf>
    <xf numFmtId="0" fontId="1" fillId="0" borderId="2" xfId="0" applyFont="1" applyFill="1" applyBorder="1" applyAlignment="1">
      <alignment vertical="center" shrinkToFit="1"/>
    </xf>
    <xf numFmtId="0" fontId="2" fillId="3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:/&#25307;&#29983;&#21150;2016/&#26222;&#25307;/&#25307;&#29983;&#35745;&#21010;/2016&#24180;&#25307;&#29983;&#35745;&#21010;-2016.5-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6年专业收费标准"/>
      <sheetName val="16年分专业招生计划"/>
      <sheetName val="16年分省招生计划"/>
      <sheetName val="16年分省、分专业招生计划"/>
      <sheetName val="16年湖南省文理兼招计划"/>
      <sheetName val="16年对口招生计划"/>
      <sheetName val="16年航空服务专业计划"/>
      <sheetName val="16年士官计划"/>
    </sheetNames>
    <sheetDataSet>
      <sheetData sheetId="0"/>
      <sheetData sheetId="1"/>
      <sheetData sheetId="2"/>
      <sheetData sheetId="3">
        <row r="2">
          <cell r="A2" t="str">
            <v>专业系</v>
          </cell>
          <cell r="B2" t="str">
            <v>专业代码</v>
          </cell>
          <cell r="C2" t="str">
            <v>专业名称</v>
          </cell>
          <cell r="D2" t="str">
            <v>2016年招生计划数</v>
          </cell>
          <cell r="E2" t="str">
            <v>外省</v>
          </cell>
          <cell r="F2" t="str">
            <v>湖南</v>
          </cell>
        </row>
        <row r="4">
          <cell r="D4">
            <v>3100</v>
          </cell>
          <cell r="E4">
            <v>1525</v>
          </cell>
          <cell r="F4">
            <v>1575</v>
          </cell>
        </row>
        <row r="5">
          <cell r="A5" t="str">
            <v>单招</v>
          </cell>
          <cell r="B5" t="str">
            <v>560602</v>
          </cell>
          <cell r="C5" t="str">
            <v>飞行器维修技术</v>
          </cell>
          <cell r="D5">
            <v>50</v>
          </cell>
          <cell r="E5">
            <v>0</v>
          </cell>
          <cell r="F5">
            <v>50</v>
          </cell>
        </row>
        <row r="6">
          <cell r="B6" t="str">
            <v>600416</v>
          </cell>
          <cell r="C6" t="str">
            <v>通用航空器维修</v>
          </cell>
          <cell r="D6">
            <v>50</v>
          </cell>
          <cell r="E6">
            <v>0</v>
          </cell>
          <cell r="F6">
            <v>50</v>
          </cell>
        </row>
        <row r="7">
          <cell r="B7" t="str">
            <v>560112</v>
          </cell>
          <cell r="C7" t="str">
            <v>理化测试与质检技术（检测技术及应用）</v>
          </cell>
          <cell r="D7">
            <v>25</v>
          </cell>
          <cell r="E7">
            <v>0</v>
          </cell>
          <cell r="F7">
            <v>25</v>
          </cell>
        </row>
        <row r="8">
          <cell r="B8" t="str">
            <v>560601</v>
          </cell>
          <cell r="C8" t="str">
            <v>飞行器制造技术(航空机械制造与自动化)</v>
          </cell>
          <cell r="D8">
            <v>100</v>
          </cell>
          <cell r="E8">
            <v>0</v>
          </cell>
          <cell r="F8">
            <v>100</v>
          </cell>
        </row>
        <row r="9">
          <cell r="B9" t="str">
            <v>560301</v>
          </cell>
          <cell r="C9" t="str">
            <v>机电一体化技术</v>
          </cell>
          <cell r="D9">
            <v>75</v>
          </cell>
          <cell r="E9">
            <v>0</v>
          </cell>
          <cell r="F9">
            <v>75</v>
          </cell>
        </row>
        <row r="10">
          <cell r="B10" t="str">
            <v>560103</v>
          </cell>
          <cell r="C10" t="str">
            <v>数控技术</v>
          </cell>
          <cell r="D10">
            <v>50</v>
          </cell>
          <cell r="E10">
            <v>0</v>
          </cell>
          <cell r="F10">
            <v>50</v>
          </cell>
        </row>
        <row r="11">
          <cell r="B11" t="str">
            <v>560110</v>
          </cell>
          <cell r="C11" t="str">
            <v>焊接技术与自动化</v>
          </cell>
          <cell r="D11">
            <v>25</v>
          </cell>
          <cell r="E11">
            <v>0</v>
          </cell>
          <cell r="F11">
            <v>25</v>
          </cell>
        </row>
        <row r="12">
          <cell r="B12" t="str">
            <v>600410</v>
          </cell>
          <cell r="C12" t="str">
            <v>飞机电子设备维修</v>
          </cell>
          <cell r="D12">
            <v>25</v>
          </cell>
          <cell r="E12">
            <v>0</v>
          </cell>
          <cell r="F12">
            <v>25</v>
          </cell>
        </row>
        <row r="13">
          <cell r="B13" t="str">
            <v>600405</v>
          </cell>
          <cell r="C13" t="str">
            <v>空中乘务</v>
          </cell>
          <cell r="D13">
            <v>25</v>
          </cell>
          <cell r="E13">
            <v>0</v>
          </cell>
          <cell r="F13">
            <v>25</v>
          </cell>
        </row>
        <row r="14">
          <cell r="B14" t="str">
            <v>600408</v>
          </cell>
          <cell r="C14" t="str">
            <v>机场运行(地面服务)</v>
          </cell>
          <cell r="D14">
            <v>25</v>
          </cell>
          <cell r="E14">
            <v>0</v>
          </cell>
          <cell r="F14">
            <v>25</v>
          </cell>
        </row>
        <row r="15">
          <cell r="B15">
            <v>0</v>
          </cell>
          <cell r="C15" t="str">
            <v>小计</v>
          </cell>
          <cell r="D15">
            <v>450</v>
          </cell>
          <cell r="E15">
            <v>0</v>
          </cell>
          <cell r="F15">
            <v>450</v>
          </cell>
        </row>
        <row r="16">
          <cell r="A16" t="str">
            <v>航空机电设备维修学院</v>
          </cell>
          <cell r="B16" t="str">
            <v>560602</v>
          </cell>
          <cell r="C16" t="str">
            <v>飞行器维修技术(飞机主体修理)</v>
          </cell>
          <cell r="D16">
            <v>40</v>
          </cell>
          <cell r="E16">
            <v>34</v>
          </cell>
          <cell r="F16">
            <v>6</v>
          </cell>
        </row>
        <row r="17">
          <cell r="B17" t="str">
            <v>560602</v>
          </cell>
          <cell r="C17" t="str">
            <v>飞行器维修技术(飞机附件修理)</v>
          </cell>
          <cell r="D17">
            <v>30</v>
          </cell>
          <cell r="E17">
            <v>24</v>
          </cell>
          <cell r="F17">
            <v>6</v>
          </cell>
        </row>
        <row r="18">
          <cell r="B18" t="str">
            <v>560602</v>
          </cell>
          <cell r="C18" t="str">
            <v>飞行器维修技术(飞机装配与调试)</v>
          </cell>
          <cell r="D18">
            <v>30</v>
          </cell>
          <cell r="E18">
            <v>24</v>
          </cell>
          <cell r="F18">
            <v>6</v>
          </cell>
        </row>
        <row r="19">
          <cell r="B19" t="str">
            <v>560602</v>
          </cell>
          <cell r="C19" t="str">
            <v>飞行器维修技术(发动机主体修理)</v>
          </cell>
          <cell r="D19">
            <v>50</v>
          </cell>
          <cell r="E19">
            <v>37</v>
          </cell>
          <cell r="F19">
            <v>13</v>
          </cell>
        </row>
        <row r="20">
          <cell r="B20" t="str">
            <v>560602</v>
          </cell>
          <cell r="C20" t="str">
            <v>飞行器维修技术(发动机附件修理)</v>
          </cell>
          <cell r="D20">
            <v>50</v>
          </cell>
          <cell r="E20">
            <v>37</v>
          </cell>
          <cell r="F20">
            <v>13</v>
          </cell>
        </row>
        <row r="21">
          <cell r="B21" t="str">
            <v>560602</v>
          </cell>
          <cell r="C21" t="str">
            <v>飞行器维修技术(发动机装配与调试)</v>
          </cell>
          <cell r="D21">
            <v>50</v>
          </cell>
          <cell r="E21">
            <v>37</v>
          </cell>
          <cell r="F21">
            <v>13</v>
          </cell>
        </row>
        <row r="22">
          <cell r="B22" t="str">
            <v>560602</v>
          </cell>
          <cell r="C22" t="str">
            <v>飞行器维修技术(民用航空发动机修理)</v>
          </cell>
          <cell r="D22">
            <v>50</v>
          </cell>
          <cell r="E22">
            <v>37</v>
          </cell>
          <cell r="F22">
            <v>13</v>
          </cell>
        </row>
        <row r="23">
          <cell r="B23" t="str">
            <v>560610</v>
          </cell>
          <cell r="C23" t="str">
            <v>无人机应用技术</v>
          </cell>
          <cell r="D23">
            <v>50</v>
          </cell>
          <cell r="E23">
            <v>41</v>
          </cell>
          <cell r="F23">
            <v>9</v>
          </cell>
        </row>
        <row r="24">
          <cell r="B24" t="str">
            <v>600416</v>
          </cell>
          <cell r="C24" t="str">
            <v>通用航空器维修</v>
          </cell>
          <cell r="D24">
            <v>50</v>
          </cell>
          <cell r="E24">
            <v>40</v>
          </cell>
          <cell r="F24">
            <v>10</v>
          </cell>
        </row>
        <row r="25">
          <cell r="B25" t="str">
            <v>530603</v>
          </cell>
          <cell r="C25" t="str">
            <v>复合材料工程技术(航空复合材料加工与应用技术)</v>
          </cell>
          <cell r="D25">
            <v>100</v>
          </cell>
          <cell r="E25">
            <v>70</v>
          </cell>
          <cell r="F25">
            <v>30</v>
          </cell>
        </row>
        <row r="26">
          <cell r="B26" t="str">
            <v>560112</v>
          </cell>
          <cell r="C26" t="str">
            <v>理化测试与质检技术（检测技术及应用）</v>
          </cell>
          <cell r="D26">
            <v>75</v>
          </cell>
          <cell r="E26">
            <v>52</v>
          </cell>
          <cell r="F26">
            <v>23</v>
          </cell>
        </row>
        <row r="27">
          <cell r="B27">
            <v>0</v>
          </cell>
          <cell r="C27" t="str">
            <v>小计</v>
          </cell>
          <cell r="D27">
            <v>575</v>
          </cell>
          <cell r="E27">
            <v>433</v>
          </cell>
          <cell r="F27">
            <v>142</v>
          </cell>
        </row>
        <row r="28">
          <cell r="A28" t="str">
            <v>航空机械制造学院</v>
          </cell>
          <cell r="B28" t="str">
            <v>560601</v>
          </cell>
          <cell r="C28" t="str">
            <v>飞行器制造技术(航空机械制造与自动化)</v>
          </cell>
          <cell r="D28">
            <v>100</v>
          </cell>
          <cell r="E28">
            <v>70</v>
          </cell>
          <cell r="F28">
            <v>30</v>
          </cell>
        </row>
        <row r="29">
          <cell r="B29" t="str">
            <v>560301</v>
          </cell>
          <cell r="C29" t="str">
            <v>机电一体化技术</v>
          </cell>
          <cell r="D29">
            <v>75</v>
          </cell>
          <cell r="E29">
            <v>44</v>
          </cell>
          <cell r="F29">
            <v>31</v>
          </cell>
        </row>
        <row r="30">
          <cell r="B30" t="str">
            <v>560110</v>
          </cell>
          <cell r="C30" t="str">
            <v>焊接技术与自动化</v>
          </cell>
          <cell r="D30">
            <v>85</v>
          </cell>
          <cell r="E30">
            <v>28</v>
          </cell>
          <cell r="F30">
            <v>57</v>
          </cell>
        </row>
        <row r="31">
          <cell r="B31" t="str">
            <v>560113</v>
          </cell>
          <cell r="C31" t="str">
            <v>模具设计与制造</v>
          </cell>
          <cell r="D31">
            <v>60</v>
          </cell>
          <cell r="E31">
            <v>18</v>
          </cell>
          <cell r="F31">
            <v>42</v>
          </cell>
        </row>
        <row r="32">
          <cell r="B32" t="str">
            <v>560103</v>
          </cell>
          <cell r="C32" t="str">
            <v>数控技术</v>
          </cell>
          <cell r="D32">
            <v>50</v>
          </cell>
          <cell r="E32">
            <v>33</v>
          </cell>
          <cell r="F32">
            <v>17</v>
          </cell>
        </row>
        <row r="33">
          <cell r="B33">
            <v>0</v>
          </cell>
          <cell r="C33" t="str">
            <v>小计</v>
          </cell>
          <cell r="D33">
            <v>370</v>
          </cell>
          <cell r="E33">
            <v>193</v>
          </cell>
          <cell r="F33">
            <v>177</v>
          </cell>
        </row>
        <row r="34">
          <cell r="A34" t="str">
            <v>航空电子设备维修学院</v>
          </cell>
          <cell r="B34" t="str">
            <v>600410</v>
          </cell>
          <cell r="C34" t="str">
            <v>飞机电子设备维修</v>
          </cell>
          <cell r="D34">
            <v>75</v>
          </cell>
          <cell r="E34">
            <v>50</v>
          </cell>
          <cell r="F34">
            <v>25</v>
          </cell>
        </row>
        <row r="35">
          <cell r="B35" t="str">
            <v>560611</v>
          </cell>
          <cell r="C35" t="str">
            <v>导弹维修</v>
          </cell>
          <cell r="D35">
            <v>40</v>
          </cell>
          <cell r="E35">
            <v>29</v>
          </cell>
          <cell r="F35">
            <v>11</v>
          </cell>
        </row>
        <row r="36">
          <cell r="B36" t="str">
            <v>610102</v>
          </cell>
          <cell r="C36" t="str">
            <v>应用电子技术</v>
          </cell>
          <cell r="D36">
            <v>50</v>
          </cell>
          <cell r="E36">
            <v>16</v>
          </cell>
          <cell r="F36">
            <v>34</v>
          </cell>
        </row>
        <row r="37">
          <cell r="B37" t="str">
            <v>560302</v>
          </cell>
          <cell r="C37" t="str">
            <v>电气自动化技术</v>
          </cell>
          <cell r="D37">
            <v>60</v>
          </cell>
          <cell r="E37">
            <v>26</v>
          </cell>
          <cell r="F37">
            <v>34</v>
          </cell>
        </row>
        <row r="38">
          <cell r="B38" t="str">
            <v>600402</v>
          </cell>
          <cell r="C38" t="str">
            <v>民航通信技术</v>
          </cell>
          <cell r="D38">
            <v>60</v>
          </cell>
          <cell r="E38">
            <v>41</v>
          </cell>
          <cell r="F38">
            <v>19</v>
          </cell>
        </row>
        <row r="39">
          <cell r="B39">
            <v>0</v>
          </cell>
          <cell r="C39" t="str">
            <v>小计</v>
          </cell>
          <cell r="D39">
            <v>285</v>
          </cell>
          <cell r="E39">
            <v>162</v>
          </cell>
          <cell r="F39">
            <v>123</v>
          </cell>
        </row>
        <row r="40">
          <cell r="A40" t="str">
            <v>航空服务与管理学院</v>
          </cell>
          <cell r="B40" t="str">
            <v>600405</v>
          </cell>
          <cell r="C40" t="str">
            <v>空中乘务</v>
          </cell>
          <cell r="D40">
            <v>160</v>
          </cell>
          <cell r="E40">
            <v>66</v>
          </cell>
          <cell r="F40">
            <v>94</v>
          </cell>
        </row>
        <row r="41">
          <cell r="B41">
            <v>600408</v>
          </cell>
          <cell r="C41" t="str">
            <v>机场运行（地面服务）</v>
          </cell>
          <cell r="D41">
            <v>100</v>
          </cell>
          <cell r="E41">
            <v>58</v>
          </cell>
          <cell r="F41">
            <v>42</v>
          </cell>
        </row>
        <row r="42">
          <cell r="B42" t="str">
            <v>600406</v>
          </cell>
          <cell r="C42" t="str">
            <v>民航安全技术管理</v>
          </cell>
          <cell r="D42">
            <v>60</v>
          </cell>
          <cell r="E42">
            <v>38</v>
          </cell>
          <cell r="F42">
            <v>22</v>
          </cell>
        </row>
        <row r="43">
          <cell r="B43" t="str">
            <v>600401</v>
          </cell>
          <cell r="C43" t="str">
            <v>民航运输</v>
          </cell>
          <cell r="D43">
            <v>110</v>
          </cell>
          <cell r="E43">
            <v>76</v>
          </cell>
          <cell r="F43">
            <v>34</v>
          </cell>
        </row>
        <row r="44">
          <cell r="B44" t="str">
            <v>600417</v>
          </cell>
          <cell r="C44" t="str">
            <v>通用航空航务技术</v>
          </cell>
          <cell r="D44">
            <v>60</v>
          </cell>
          <cell r="E44">
            <v>39</v>
          </cell>
          <cell r="F44">
            <v>21</v>
          </cell>
        </row>
        <row r="45">
          <cell r="B45">
            <v>0</v>
          </cell>
          <cell r="C45" t="str">
            <v>小计</v>
          </cell>
          <cell r="D45">
            <v>490</v>
          </cell>
          <cell r="E45">
            <v>277</v>
          </cell>
          <cell r="F45">
            <v>213</v>
          </cell>
        </row>
        <row r="46">
          <cell r="A46" t="str">
            <v>士官学院</v>
          </cell>
          <cell r="B46" t="str">
            <v>560601</v>
          </cell>
          <cell r="C46" t="str">
            <v>飞行器制造技术(航空机械制造与自动化)（海军）</v>
          </cell>
          <cell r="D46">
            <v>80</v>
          </cell>
          <cell r="E46">
            <v>45</v>
          </cell>
          <cell r="F46">
            <v>35</v>
          </cell>
        </row>
        <row r="47">
          <cell r="B47" t="str">
            <v>600410</v>
          </cell>
          <cell r="C47" t="str">
            <v>飞机电子设备维修(海军)</v>
          </cell>
          <cell r="D47">
            <v>80</v>
          </cell>
          <cell r="E47">
            <v>45</v>
          </cell>
          <cell r="F47">
            <v>35</v>
          </cell>
        </row>
        <row r="48">
          <cell r="B48" t="str">
            <v>560602</v>
          </cell>
          <cell r="C48" t="str">
            <v>飞行器维修技术(空军)</v>
          </cell>
          <cell r="D48">
            <v>100</v>
          </cell>
          <cell r="E48">
            <v>50</v>
          </cell>
          <cell r="F48">
            <v>50</v>
          </cell>
        </row>
        <row r="49">
          <cell r="B49" t="str">
            <v>600410</v>
          </cell>
          <cell r="C49" t="str">
            <v>飞机电子设备维修(空军)</v>
          </cell>
          <cell r="D49">
            <v>100</v>
          </cell>
          <cell r="E49">
            <v>50</v>
          </cell>
          <cell r="F49">
            <v>50</v>
          </cell>
        </row>
        <row r="50">
          <cell r="B50" t="str">
            <v>560611</v>
          </cell>
          <cell r="C50" t="str">
            <v>导弹维修（空军）</v>
          </cell>
          <cell r="D50">
            <v>100</v>
          </cell>
          <cell r="E50">
            <v>50</v>
          </cell>
          <cell r="F50">
            <v>50</v>
          </cell>
        </row>
        <row r="51">
          <cell r="B51" t="str">
            <v>560611</v>
          </cell>
          <cell r="C51" t="str">
            <v>导弹维修（空军第四基地）</v>
          </cell>
          <cell r="D51">
            <v>60</v>
          </cell>
          <cell r="E51">
            <v>30</v>
          </cell>
          <cell r="F51">
            <v>30</v>
          </cell>
        </row>
        <row r="52">
          <cell r="B52" t="str">
            <v>560611</v>
          </cell>
          <cell r="C52" t="str">
            <v>导弹维修（火箭军）</v>
          </cell>
          <cell r="D52">
            <v>120</v>
          </cell>
          <cell r="E52">
            <v>80</v>
          </cell>
          <cell r="F52">
            <v>40</v>
          </cell>
        </row>
        <row r="53">
          <cell r="B53" t="str">
            <v>560301</v>
          </cell>
          <cell r="C53" t="str">
            <v>机电一体化技术(火箭军)</v>
          </cell>
          <cell r="D53">
            <v>50</v>
          </cell>
          <cell r="E53">
            <v>10</v>
          </cell>
          <cell r="F53">
            <v>40</v>
          </cell>
        </row>
        <row r="54">
          <cell r="B54" t="str">
            <v>610102</v>
          </cell>
          <cell r="C54" t="str">
            <v>应用电子技术（火箭军）</v>
          </cell>
          <cell r="D54">
            <v>80</v>
          </cell>
          <cell r="E54">
            <v>30</v>
          </cell>
          <cell r="F54">
            <v>50</v>
          </cell>
        </row>
        <row r="55">
          <cell r="B55" t="str">
            <v>600416</v>
          </cell>
          <cell r="C55" t="str">
            <v>通用航空器维修（陆航）</v>
          </cell>
          <cell r="D55">
            <v>50</v>
          </cell>
          <cell r="E55">
            <v>20</v>
          </cell>
          <cell r="F55">
            <v>30</v>
          </cell>
        </row>
        <row r="56">
          <cell r="B56" t="str">
            <v>600410</v>
          </cell>
          <cell r="C56" t="str">
            <v>飞机电子设备维修(陆航)</v>
          </cell>
          <cell r="D56">
            <v>50</v>
          </cell>
          <cell r="E56">
            <v>20</v>
          </cell>
          <cell r="F56">
            <v>30</v>
          </cell>
        </row>
        <row r="57">
          <cell r="B57" t="str">
            <v>560610</v>
          </cell>
          <cell r="C57" t="str">
            <v>无人机应用技术(武警)</v>
          </cell>
          <cell r="D57">
            <v>60</v>
          </cell>
          <cell r="E57">
            <v>30</v>
          </cell>
          <cell r="F57">
            <v>30</v>
          </cell>
        </row>
        <row r="58">
          <cell r="B58">
            <v>0</v>
          </cell>
          <cell r="C58" t="str">
            <v>小计</v>
          </cell>
          <cell r="D58">
            <v>930</v>
          </cell>
          <cell r="E58">
            <v>460</v>
          </cell>
          <cell r="F58">
            <v>470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rgb="FFFF0000"/>
  </sheetPr>
  <dimension ref="A2:R66"/>
  <sheetViews>
    <sheetView tabSelected="1" workbookViewId="0">
      <pane xSplit="6" ySplit="4" topLeftCell="G5" activePane="bottomRight" state="frozen"/>
      <selection/>
      <selection pane="topRight"/>
      <selection pane="bottomLeft"/>
      <selection pane="bottomRight" activeCell="N41" sqref="N41"/>
    </sheetView>
  </sheetViews>
  <sheetFormatPr defaultColWidth="9" defaultRowHeight="14.25"/>
  <cols>
    <col min="1" max="1" width="7.625" style="1" customWidth="1"/>
    <col min="2" max="2" width="7.125" style="1" hidden="1" customWidth="1"/>
    <col min="3" max="3" width="36.25" style="2" customWidth="1"/>
    <col min="4" max="4" width="6.625" style="1" customWidth="1"/>
    <col min="5" max="6" width="5.5" style="1" customWidth="1"/>
    <col min="7" max="8" width="7" style="1" customWidth="1"/>
    <col min="9" max="9" width="6.5" style="1" customWidth="1"/>
    <col min="10" max="10" width="5.375" style="1" customWidth="1"/>
    <col min="11" max="11" width="9" style="1"/>
    <col min="12" max="12" width="6.25" style="1" customWidth="1"/>
    <col min="13" max="16384" width="9" style="1"/>
  </cols>
  <sheetData>
    <row r="2" ht="21.75" customHeight="1" spans="1:11">
      <c r="A2" s="3" t="str">
        <f>'[1]16年分省、分专业招生计划'!A2:A4</f>
        <v>专业系</v>
      </c>
      <c r="B2" s="4" t="str">
        <f>'[1]16年分省、分专业招生计划'!B2:B4</f>
        <v>专业代码</v>
      </c>
      <c r="C2" s="3" t="str">
        <f>'[1]16年分省、分专业招生计划'!C2:C4</f>
        <v>专业名称</v>
      </c>
      <c r="D2" s="4" t="str">
        <f>'[1]16年分省、分专业招生计划'!D2:D3</f>
        <v>2016年招生计划数</v>
      </c>
      <c r="E2" s="3" t="str">
        <f>'[1]16年分省、分专业招生计划'!E2</f>
        <v>外省</v>
      </c>
      <c r="F2" s="3" t="str">
        <f>'[1]16年分省、分专业招生计划'!F2</f>
        <v>湖南</v>
      </c>
      <c r="G2" s="5" t="s">
        <v>0</v>
      </c>
      <c r="H2" s="6"/>
      <c r="I2" s="6"/>
      <c r="J2" s="11" t="s">
        <v>1</v>
      </c>
      <c r="K2" s="20" t="s">
        <v>2</v>
      </c>
    </row>
    <row r="3" ht="21.75" customHeight="1" spans="1:11">
      <c r="A3" s="7"/>
      <c r="B3" s="8"/>
      <c r="C3" s="7"/>
      <c r="D3" s="9"/>
      <c r="E3" s="10"/>
      <c r="F3" s="10"/>
      <c r="G3" s="6"/>
      <c r="H3" s="6"/>
      <c r="I3" s="6"/>
      <c r="J3" s="11"/>
      <c r="K3" s="20"/>
    </row>
    <row r="4" ht="21.75" customHeight="1" spans="1:11">
      <c r="A4" s="10"/>
      <c r="B4" s="9"/>
      <c r="C4" s="10"/>
      <c r="D4" s="4">
        <f>'[1]16年分省、分专业招生计划'!D4:D5</f>
        <v>3100</v>
      </c>
      <c r="E4" s="3">
        <f>'[1]16年分省、分专业招生计划'!E4</f>
        <v>1525</v>
      </c>
      <c r="F4" s="3">
        <f>'[1]16年分省、分专业招生计划'!F4</f>
        <v>1575</v>
      </c>
      <c r="G4" s="11" t="s">
        <v>3</v>
      </c>
      <c r="H4" s="11" t="s">
        <v>4</v>
      </c>
      <c r="I4" s="11" t="s">
        <v>5</v>
      </c>
      <c r="J4" s="11"/>
      <c r="K4" s="20"/>
    </row>
    <row r="5" ht="17.25" customHeight="1" spans="1:18">
      <c r="A5" s="3" t="str">
        <f>'[1]16年分省、分专业招生计划'!A5:A7</f>
        <v>单招</v>
      </c>
      <c r="B5" s="12" t="str">
        <f>'[1]16年分省、分专业招生计划'!B5:B7</f>
        <v>560602</v>
      </c>
      <c r="C5" s="13" t="str">
        <f>'[1]16年分省、分专业招生计划'!C5:C7</f>
        <v>飞行器维修技术</v>
      </c>
      <c r="D5" s="4">
        <f>'[1]16年分省、分专业招生计划'!D5:D6</f>
        <v>50</v>
      </c>
      <c r="E5" s="3">
        <f>'[1]16年分省、分专业招生计划'!E5</f>
        <v>0</v>
      </c>
      <c r="F5" s="3">
        <f>'[1]16年分省、分专业招生计划'!F5</f>
        <v>50</v>
      </c>
      <c r="G5" s="11"/>
      <c r="H5" s="11"/>
      <c r="I5" s="11"/>
      <c r="J5" s="14">
        <f>SUM(G5:I5)</f>
        <v>0</v>
      </c>
      <c r="L5" s="21"/>
      <c r="M5" s="22"/>
      <c r="N5" s="22"/>
      <c r="O5" s="22"/>
      <c r="P5" s="22"/>
      <c r="Q5" s="22"/>
      <c r="R5" s="22"/>
    </row>
    <row r="6" ht="17.25" customHeight="1" spans="1:18">
      <c r="A6" s="7"/>
      <c r="B6" s="12" t="str">
        <f>'[1]16年分省、分专业招生计划'!B6:B8</f>
        <v>600416</v>
      </c>
      <c r="C6" s="13" t="str">
        <f>'[1]16年分省、分专业招生计划'!C6:C8</f>
        <v>通用航空器维修</v>
      </c>
      <c r="D6" s="4">
        <f>'[1]16年分省、分专业招生计划'!D6:D7</f>
        <v>50</v>
      </c>
      <c r="E6" s="3">
        <f>'[1]16年分省、分专业招生计划'!E6</f>
        <v>0</v>
      </c>
      <c r="F6" s="3">
        <f>'[1]16年分省、分专业招生计划'!F6</f>
        <v>50</v>
      </c>
      <c r="G6" s="11"/>
      <c r="H6" s="11"/>
      <c r="I6" s="11"/>
      <c r="J6" s="14">
        <f>SUM(G6:I6)</f>
        <v>0</v>
      </c>
      <c r="L6" s="21"/>
      <c r="M6" s="22"/>
      <c r="N6" s="22"/>
      <c r="O6" s="22"/>
      <c r="P6" s="22"/>
      <c r="Q6" s="22"/>
      <c r="R6" s="22"/>
    </row>
    <row r="7" ht="17.25" customHeight="1" spans="1:18">
      <c r="A7" s="7"/>
      <c r="B7" s="12" t="str">
        <f>'[1]16年分省、分专业招生计划'!B7:B9</f>
        <v>560112</v>
      </c>
      <c r="C7" s="13" t="str">
        <f>'[1]16年分省、分专业招生计划'!C7:C9</f>
        <v>理化测试与质检技术（检测技术及应用）</v>
      </c>
      <c r="D7" s="4">
        <f>'[1]16年分省、分专业招生计划'!D7:D8</f>
        <v>25</v>
      </c>
      <c r="E7" s="3">
        <f>'[1]16年分省、分专业招生计划'!E7</f>
        <v>0</v>
      </c>
      <c r="F7" s="3">
        <f>'[1]16年分省、分专业招生计划'!F7</f>
        <v>25</v>
      </c>
      <c r="G7" s="11"/>
      <c r="H7" s="11"/>
      <c r="I7" s="11"/>
      <c r="J7" s="14">
        <f>SUM(G7:I7)</f>
        <v>0</v>
      </c>
      <c r="L7" s="21"/>
      <c r="M7" s="22"/>
      <c r="N7" s="22"/>
      <c r="O7" s="22"/>
      <c r="P7" s="22"/>
      <c r="Q7" s="22"/>
      <c r="R7" s="22"/>
    </row>
    <row r="8" ht="17.25" customHeight="1" spans="1:18">
      <c r="A8" s="7"/>
      <c r="B8" s="12" t="str">
        <f>'[1]16年分省、分专业招生计划'!B8:B10</f>
        <v>560601</v>
      </c>
      <c r="C8" s="13" t="str">
        <f>'[1]16年分省、分专业招生计划'!C8:C10</f>
        <v>飞行器制造技术(航空机械制造与自动化)</v>
      </c>
      <c r="D8" s="4">
        <f>'[1]16年分省、分专业招生计划'!D8:D9</f>
        <v>100</v>
      </c>
      <c r="E8" s="3">
        <f>'[1]16年分省、分专业招生计划'!E8</f>
        <v>0</v>
      </c>
      <c r="F8" s="3">
        <f>'[1]16年分省、分专业招生计划'!F8</f>
        <v>100</v>
      </c>
      <c r="G8" s="11"/>
      <c r="H8" s="11"/>
      <c r="I8" s="11"/>
      <c r="J8" s="14">
        <f>SUM(G8:I8)</f>
        <v>0</v>
      </c>
      <c r="L8" s="21"/>
      <c r="M8" s="22"/>
      <c r="N8" s="22"/>
      <c r="O8" s="22"/>
      <c r="P8" s="22"/>
      <c r="Q8" s="22"/>
      <c r="R8" s="22"/>
    </row>
    <row r="9" ht="17.25" customHeight="1" spans="1:18">
      <c r="A9" s="7"/>
      <c r="B9" s="12" t="str">
        <f>'[1]16年分省、分专业招生计划'!B9:B11</f>
        <v>560301</v>
      </c>
      <c r="C9" s="13" t="str">
        <f>'[1]16年分省、分专业招生计划'!C9:C11</f>
        <v>机电一体化技术</v>
      </c>
      <c r="D9" s="4">
        <f>'[1]16年分省、分专业招生计划'!D9:D10</f>
        <v>75</v>
      </c>
      <c r="E9" s="3">
        <f>'[1]16年分省、分专业招生计划'!E9</f>
        <v>0</v>
      </c>
      <c r="F9" s="3">
        <f>'[1]16年分省、分专业招生计划'!F9</f>
        <v>75</v>
      </c>
      <c r="G9" s="11"/>
      <c r="H9" s="11"/>
      <c r="I9" s="11"/>
      <c r="J9" s="14">
        <f>SUM(G9:I9)</f>
        <v>0</v>
      </c>
      <c r="L9" s="21"/>
      <c r="M9" s="22"/>
      <c r="N9" s="22"/>
      <c r="O9" s="22"/>
      <c r="P9" s="22"/>
      <c r="Q9" s="22"/>
      <c r="R9" s="22"/>
    </row>
    <row r="10" ht="17.25" customHeight="1" spans="1:18">
      <c r="A10" s="7"/>
      <c r="B10" s="12" t="str">
        <f>'[1]16年分省、分专业招生计划'!B10:B12</f>
        <v>560103</v>
      </c>
      <c r="C10" s="13" t="str">
        <f>'[1]16年分省、分专业招生计划'!C10:C12</f>
        <v>数控技术</v>
      </c>
      <c r="D10" s="4">
        <f>'[1]16年分省、分专业招生计划'!D10:D11</f>
        <v>50</v>
      </c>
      <c r="E10" s="3">
        <f>'[1]16年分省、分专业招生计划'!E10</f>
        <v>0</v>
      </c>
      <c r="F10" s="3">
        <f>'[1]16年分省、分专业招生计划'!F10</f>
        <v>50</v>
      </c>
      <c r="G10" s="11"/>
      <c r="H10" s="11"/>
      <c r="I10" s="11"/>
      <c r="J10" s="14">
        <f>SUM(G10:I10)</f>
        <v>0</v>
      </c>
      <c r="L10" s="21"/>
      <c r="M10" s="21"/>
      <c r="N10" s="21"/>
      <c r="O10" s="21"/>
      <c r="P10" s="21"/>
      <c r="Q10" s="21"/>
      <c r="R10" s="21"/>
    </row>
    <row r="11" ht="17.25" customHeight="1" spans="1:18">
      <c r="A11" s="7"/>
      <c r="B11" s="12" t="str">
        <f>'[1]16年分省、分专业招生计划'!B11:B13</f>
        <v>560110</v>
      </c>
      <c r="C11" s="13" t="str">
        <f>'[1]16年分省、分专业招生计划'!C11:C13</f>
        <v>焊接技术与自动化</v>
      </c>
      <c r="D11" s="4">
        <f>'[1]16年分省、分专业招生计划'!D11:D12</f>
        <v>25</v>
      </c>
      <c r="E11" s="3">
        <f>'[1]16年分省、分专业招生计划'!E11</f>
        <v>0</v>
      </c>
      <c r="F11" s="3">
        <f>'[1]16年分省、分专业招生计划'!F11</f>
        <v>25</v>
      </c>
      <c r="G11" s="11"/>
      <c r="H11" s="11"/>
      <c r="I11" s="11"/>
      <c r="J11" s="14">
        <f>SUM(G11:I11)</f>
        <v>0</v>
      </c>
      <c r="L11" s="21"/>
      <c r="M11" s="21"/>
      <c r="N11" s="21"/>
      <c r="O11" s="21"/>
      <c r="P11" s="21"/>
      <c r="Q11" s="21"/>
      <c r="R11" s="21"/>
    </row>
    <row r="12" ht="17.25" customHeight="1" spans="1:18">
      <c r="A12" s="7"/>
      <c r="B12" s="12" t="str">
        <f>'[1]16年分省、分专业招生计划'!B12:B14</f>
        <v>600410</v>
      </c>
      <c r="C12" s="13" t="str">
        <f>'[1]16年分省、分专业招生计划'!C12:C14</f>
        <v>飞机电子设备维修</v>
      </c>
      <c r="D12" s="4">
        <f>'[1]16年分省、分专业招生计划'!D12:D13</f>
        <v>25</v>
      </c>
      <c r="E12" s="3">
        <f>'[1]16年分省、分专业招生计划'!E12</f>
        <v>0</v>
      </c>
      <c r="F12" s="3">
        <f>'[1]16年分省、分专业招生计划'!F12</f>
        <v>25</v>
      </c>
      <c r="G12" s="11"/>
      <c r="H12" s="11"/>
      <c r="I12" s="11"/>
      <c r="J12" s="14">
        <f>SUM(G12:I12)</f>
        <v>0</v>
      </c>
      <c r="L12" s="21"/>
      <c r="M12" s="21"/>
      <c r="N12" s="21"/>
      <c r="O12" s="21"/>
      <c r="P12" s="21"/>
      <c r="Q12" s="21"/>
      <c r="R12" s="21"/>
    </row>
    <row r="13" ht="17.25" customHeight="1" spans="1:18">
      <c r="A13" s="7"/>
      <c r="B13" s="12" t="str">
        <f>'[1]16年分省、分专业招生计划'!B13:B15</f>
        <v>600405</v>
      </c>
      <c r="C13" s="13" t="str">
        <f>'[1]16年分省、分专业招生计划'!C13:C15</f>
        <v>空中乘务</v>
      </c>
      <c r="D13" s="4">
        <f>'[1]16年分省、分专业招生计划'!D13:D14</f>
        <v>25</v>
      </c>
      <c r="E13" s="3">
        <f>'[1]16年分省、分专业招生计划'!E13</f>
        <v>0</v>
      </c>
      <c r="F13" s="3">
        <f>'[1]16年分省、分专业招生计划'!F13</f>
        <v>25</v>
      </c>
      <c r="G13" s="11"/>
      <c r="H13" s="11"/>
      <c r="I13" s="11"/>
      <c r="J13" s="14">
        <f>SUM(G13:I13)</f>
        <v>0</v>
      </c>
      <c r="L13" s="21"/>
      <c r="M13" s="21"/>
      <c r="N13" s="21"/>
      <c r="O13" s="21"/>
      <c r="P13" s="21"/>
      <c r="Q13" s="21"/>
      <c r="R13" s="21"/>
    </row>
    <row r="14" ht="17.25" customHeight="1" spans="1:10">
      <c r="A14" s="7"/>
      <c r="B14" s="12" t="str">
        <f>'[1]16年分省、分专业招生计划'!B14:B16</f>
        <v>600408</v>
      </c>
      <c r="C14" s="13" t="str">
        <f>'[1]16年分省、分专业招生计划'!C14:C16</f>
        <v>机场运行(地面服务)</v>
      </c>
      <c r="D14" s="4">
        <f>'[1]16年分省、分专业招生计划'!D14:D15</f>
        <v>25</v>
      </c>
      <c r="E14" s="3">
        <f>'[1]16年分省、分专业招生计划'!E14</f>
        <v>0</v>
      </c>
      <c r="F14" s="3">
        <f>'[1]16年分省、分专业招生计划'!F14</f>
        <v>25</v>
      </c>
      <c r="G14" s="11"/>
      <c r="H14" s="11"/>
      <c r="I14" s="11"/>
      <c r="J14" s="14">
        <f>SUM(G14:I14)</f>
        <v>0</v>
      </c>
    </row>
    <row r="15" ht="17.25" customHeight="1" spans="1:10">
      <c r="A15" s="10"/>
      <c r="B15" s="12">
        <f>'[1]16年分省、分专业招生计划'!B15:B17</f>
        <v>0</v>
      </c>
      <c r="C15" s="13" t="str">
        <f>'[1]16年分省、分专业招生计划'!C15:C17</f>
        <v>小计</v>
      </c>
      <c r="D15" s="4">
        <f>'[1]16年分省、分专业招生计划'!D15:D16</f>
        <v>450</v>
      </c>
      <c r="E15" s="3">
        <f>'[1]16年分省、分专业招生计划'!E15</f>
        <v>0</v>
      </c>
      <c r="F15" s="3">
        <f>'[1]16年分省、分专业招生计划'!F15</f>
        <v>450</v>
      </c>
      <c r="G15" s="14">
        <f>SUM(G5:G14)</f>
        <v>0</v>
      </c>
      <c r="H15" s="14">
        <f>SUM(H5:H14)</f>
        <v>0</v>
      </c>
      <c r="I15" s="14">
        <f>SUM(I5:I14)</f>
        <v>0</v>
      </c>
      <c r="J15" s="14">
        <f>SUM(J5:J14)</f>
        <v>0</v>
      </c>
    </row>
    <row r="16" ht="17.25" customHeight="1" spans="1:12">
      <c r="A16" s="4" t="str">
        <f>'[1]16年分省、分专业招生计划'!A16:A18</f>
        <v>航空机电设备维修学院</v>
      </c>
      <c r="B16" s="12" t="str">
        <f>'[1]16年分省、分专业招生计划'!B16:B18</f>
        <v>560602</v>
      </c>
      <c r="C16" s="13" t="str">
        <f>'[1]16年分省、分专业招生计划'!C16:C18</f>
        <v>飞行器维修技术(飞机主体修理)</v>
      </c>
      <c r="D16" s="4">
        <f>'[1]16年分省、分专业招生计划'!D16:D17</f>
        <v>40</v>
      </c>
      <c r="E16" s="3">
        <f>'[1]16年分省、分专业招生计划'!E16</f>
        <v>34</v>
      </c>
      <c r="F16" s="3">
        <f>'[1]16年分省、分专业招生计划'!F16</f>
        <v>6</v>
      </c>
      <c r="G16" s="11">
        <v>4</v>
      </c>
      <c r="H16" s="11">
        <v>2</v>
      </c>
      <c r="I16" s="11"/>
      <c r="J16" s="14">
        <f>SUM(G16:I16)</f>
        <v>6</v>
      </c>
      <c r="L16" s="23"/>
    </row>
    <row r="17" ht="17.25" customHeight="1" spans="1:10">
      <c r="A17" s="8"/>
      <c r="B17" s="12" t="str">
        <f>'[1]16年分省、分专业招生计划'!B17:B19</f>
        <v>560602</v>
      </c>
      <c r="C17" s="13" t="str">
        <f>'[1]16年分省、分专业招生计划'!C17:C19</f>
        <v>飞行器维修技术(飞机附件修理)</v>
      </c>
      <c r="D17" s="4">
        <f>'[1]16年分省、分专业招生计划'!D17:D18</f>
        <v>30</v>
      </c>
      <c r="E17" s="3">
        <f>'[1]16年分省、分专业招生计划'!E17</f>
        <v>24</v>
      </c>
      <c r="F17" s="3">
        <f>'[1]16年分省、分专业招生计划'!F17</f>
        <v>6</v>
      </c>
      <c r="G17" s="11">
        <v>4</v>
      </c>
      <c r="H17" s="11">
        <v>2</v>
      </c>
      <c r="I17" s="11"/>
      <c r="J17" s="14">
        <f>SUM(G17:I17)</f>
        <v>6</v>
      </c>
    </row>
    <row r="18" ht="17.25" customHeight="1" spans="1:10">
      <c r="A18" s="8"/>
      <c r="B18" s="12" t="str">
        <f>'[1]16年分省、分专业招生计划'!B18:B20</f>
        <v>560602</v>
      </c>
      <c r="C18" s="13" t="str">
        <f>'[1]16年分省、分专业招生计划'!C18:C20</f>
        <v>飞行器维修技术(飞机装配与调试)</v>
      </c>
      <c r="D18" s="4">
        <f>'[1]16年分省、分专业招生计划'!D18:D19</f>
        <v>30</v>
      </c>
      <c r="E18" s="3">
        <f>'[1]16年分省、分专业招生计划'!E18</f>
        <v>24</v>
      </c>
      <c r="F18" s="3">
        <f>'[1]16年分省、分专业招生计划'!F18</f>
        <v>6</v>
      </c>
      <c r="G18" s="11">
        <v>4</v>
      </c>
      <c r="H18" s="11">
        <v>2</v>
      </c>
      <c r="I18" s="11"/>
      <c r="J18" s="14">
        <f>SUM(G18:I18)</f>
        <v>6</v>
      </c>
    </row>
    <row r="19" ht="17.25" customHeight="1" spans="1:10">
      <c r="A19" s="8"/>
      <c r="B19" s="12" t="str">
        <f>'[1]16年分省、分专业招生计划'!B19:B21</f>
        <v>560602</v>
      </c>
      <c r="C19" s="13" t="str">
        <f>'[1]16年分省、分专业招生计划'!C19:C21</f>
        <v>飞行器维修技术(发动机主体修理)</v>
      </c>
      <c r="D19" s="4">
        <f>'[1]16年分省、分专业招生计划'!D19:D20</f>
        <v>50</v>
      </c>
      <c r="E19" s="3">
        <f>'[1]16年分省、分专业招生计划'!E19</f>
        <v>37</v>
      </c>
      <c r="F19" s="3">
        <f>'[1]16年分省、分专业招生计划'!F19</f>
        <v>13</v>
      </c>
      <c r="G19" s="11">
        <v>10</v>
      </c>
      <c r="H19" s="11">
        <v>3</v>
      </c>
      <c r="I19" s="11"/>
      <c r="J19" s="14">
        <f>SUM(G19:I19)</f>
        <v>13</v>
      </c>
    </row>
    <row r="20" ht="17.25" customHeight="1" spans="1:10">
      <c r="A20" s="8"/>
      <c r="B20" s="12" t="str">
        <f>'[1]16年分省、分专业招生计划'!B20:B22</f>
        <v>560602</v>
      </c>
      <c r="C20" s="13" t="str">
        <f>'[1]16年分省、分专业招生计划'!C20:C22</f>
        <v>飞行器维修技术(发动机附件修理)</v>
      </c>
      <c r="D20" s="4">
        <f>'[1]16年分省、分专业招生计划'!D20:D21</f>
        <v>50</v>
      </c>
      <c r="E20" s="3">
        <f>'[1]16年分省、分专业招生计划'!E20</f>
        <v>37</v>
      </c>
      <c r="F20" s="3">
        <f>'[1]16年分省、分专业招生计划'!F20</f>
        <v>13</v>
      </c>
      <c r="G20" s="11">
        <v>10</v>
      </c>
      <c r="H20" s="11">
        <v>3</v>
      </c>
      <c r="I20" s="11"/>
      <c r="J20" s="14">
        <f>SUM(G20:I20)</f>
        <v>13</v>
      </c>
    </row>
    <row r="21" ht="17.25" customHeight="1" spans="1:10">
      <c r="A21" s="8"/>
      <c r="B21" s="12" t="str">
        <f>'[1]16年分省、分专业招生计划'!B21:B23</f>
        <v>560602</v>
      </c>
      <c r="C21" s="13" t="str">
        <f>'[1]16年分省、分专业招生计划'!C21:C23</f>
        <v>飞行器维修技术(发动机装配与调试)</v>
      </c>
      <c r="D21" s="4">
        <f>'[1]16年分省、分专业招生计划'!D21:D22</f>
        <v>50</v>
      </c>
      <c r="E21" s="3">
        <f>'[1]16年分省、分专业招生计划'!E21</f>
        <v>37</v>
      </c>
      <c r="F21" s="3">
        <f>'[1]16年分省、分专业招生计划'!F21</f>
        <v>13</v>
      </c>
      <c r="G21" s="11">
        <v>10</v>
      </c>
      <c r="H21" s="11">
        <v>3</v>
      </c>
      <c r="I21" s="11"/>
      <c r="J21" s="14">
        <f>SUM(G21:I21)</f>
        <v>13</v>
      </c>
    </row>
    <row r="22" ht="17.25" customHeight="1" spans="1:10">
      <c r="A22" s="8"/>
      <c r="B22" s="12" t="str">
        <f>'[1]16年分省、分专业招生计划'!B22:B24</f>
        <v>560602</v>
      </c>
      <c r="C22" s="13" t="str">
        <f>'[1]16年分省、分专业招生计划'!C22:C24</f>
        <v>飞行器维修技术(民用航空发动机修理)</v>
      </c>
      <c r="D22" s="4">
        <f>'[1]16年分省、分专业招生计划'!D22:D23</f>
        <v>50</v>
      </c>
      <c r="E22" s="3">
        <f>'[1]16年分省、分专业招生计划'!E22</f>
        <v>37</v>
      </c>
      <c r="F22" s="3">
        <f>'[1]16年分省、分专业招生计划'!F22</f>
        <v>13</v>
      </c>
      <c r="G22" s="11">
        <v>10</v>
      </c>
      <c r="H22" s="11">
        <v>3</v>
      </c>
      <c r="I22" s="11"/>
      <c r="J22" s="14">
        <f>SUM(G22:I22)</f>
        <v>13</v>
      </c>
    </row>
    <row r="23" ht="17.25" customHeight="1" spans="1:10">
      <c r="A23" s="8"/>
      <c r="B23" s="12" t="str">
        <f>'[1]16年分省、分专业招生计划'!B23:B25</f>
        <v>560610</v>
      </c>
      <c r="C23" s="13" t="str">
        <f>'[1]16年分省、分专业招生计划'!C23:C25</f>
        <v>无人机应用技术</v>
      </c>
      <c r="D23" s="4">
        <f>'[1]16年分省、分专业招生计划'!D23:D24</f>
        <v>50</v>
      </c>
      <c r="E23" s="3">
        <f>'[1]16年分省、分专业招生计划'!E23</f>
        <v>41</v>
      </c>
      <c r="F23" s="3">
        <f>'[1]16年分省、分专业招生计划'!F23</f>
        <v>9</v>
      </c>
      <c r="G23" s="11">
        <v>7</v>
      </c>
      <c r="H23" s="11">
        <v>2</v>
      </c>
      <c r="I23" s="11"/>
      <c r="J23" s="14">
        <f>SUM(G23:I23)</f>
        <v>9</v>
      </c>
    </row>
    <row r="24" ht="17.25" customHeight="1" spans="1:10">
      <c r="A24" s="8"/>
      <c r="B24" s="12" t="str">
        <f>'[1]16年分省、分专业招生计划'!B24:B26</f>
        <v>600416</v>
      </c>
      <c r="C24" s="13" t="str">
        <f>'[1]16年分省、分专业招生计划'!C24:C26</f>
        <v>通用航空器维修</v>
      </c>
      <c r="D24" s="4">
        <f>'[1]16年分省、分专业招生计划'!D24:D25</f>
        <v>50</v>
      </c>
      <c r="E24" s="3">
        <f>'[1]16年分省、分专业招生计划'!E24</f>
        <v>40</v>
      </c>
      <c r="F24" s="3">
        <f>'[1]16年分省、分专业招生计划'!F24</f>
        <v>10</v>
      </c>
      <c r="G24" s="11">
        <v>8</v>
      </c>
      <c r="H24" s="11">
        <v>2</v>
      </c>
      <c r="I24" s="11"/>
      <c r="J24" s="14">
        <f>SUM(G24:I24)</f>
        <v>10</v>
      </c>
    </row>
    <row r="25" ht="17.25" customHeight="1" spans="1:11">
      <c r="A25" s="8"/>
      <c r="B25" s="12" t="str">
        <f>'[1]16年分省、分专业招生计划'!B25:B27</f>
        <v>530603</v>
      </c>
      <c r="C25" s="13" t="str">
        <f>'[1]16年分省、分专业招生计划'!C25:C27</f>
        <v>复合材料工程技术(航空复合材料加工与应用技术)</v>
      </c>
      <c r="D25" s="4">
        <f>'[1]16年分省、分专业招生计划'!D25:D26</f>
        <v>100</v>
      </c>
      <c r="E25" s="3">
        <f>'[1]16年分省、分专业招生计划'!E25</f>
        <v>70</v>
      </c>
      <c r="F25" s="3">
        <f>'[1]16年分省、分专业招生计划'!F25</f>
        <v>30</v>
      </c>
      <c r="G25" s="15">
        <v>14</v>
      </c>
      <c r="H25" s="15">
        <v>8</v>
      </c>
      <c r="I25" s="15">
        <v>8</v>
      </c>
      <c r="J25" s="14">
        <f>SUM(G25:I25)</f>
        <v>30</v>
      </c>
      <c r="K25" s="1">
        <v>8</v>
      </c>
    </row>
    <row r="26" ht="17.25" customHeight="1" spans="1:10">
      <c r="A26" s="8"/>
      <c r="B26" s="12" t="str">
        <f>'[1]16年分省、分专业招生计划'!B26:B28</f>
        <v>560112</v>
      </c>
      <c r="C26" s="13" t="str">
        <f>'[1]16年分省、分专业招生计划'!C26:C28</f>
        <v>理化测试与质检技术（检测技术及应用）</v>
      </c>
      <c r="D26" s="4">
        <f>'[1]16年分省、分专业招生计划'!D26:D27</f>
        <v>75</v>
      </c>
      <c r="E26" s="3">
        <f>'[1]16年分省、分专业招生计划'!E26</f>
        <v>52</v>
      </c>
      <c r="F26" s="3">
        <f>'[1]16年分省、分专业招生计划'!F26</f>
        <v>23</v>
      </c>
      <c r="G26" s="11">
        <v>11</v>
      </c>
      <c r="H26" s="11">
        <v>6</v>
      </c>
      <c r="I26" s="11">
        <v>6</v>
      </c>
      <c r="J26" s="14">
        <f>SUM(G26:I26)</f>
        <v>23</v>
      </c>
    </row>
    <row r="27" ht="17.25" customHeight="1" spans="1:10">
      <c r="A27" s="9"/>
      <c r="B27" s="12">
        <f>'[1]16年分省、分专业招生计划'!B27:B29</f>
        <v>0</v>
      </c>
      <c r="C27" s="13" t="str">
        <f>'[1]16年分省、分专业招生计划'!C27:C29</f>
        <v>小计</v>
      </c>
      <c r="D27" s="4">
        <f>'[1]16年分省、分专业招生计划'!D27:D28</f>
        <v>575</v>
      </c>
      <c r="E27" s="3">
        <f>'[1]16年分省、分专业招生计划'!E27</f>
        <v>433</v>
      </c>
      <c r="F27" s="3">
        <f>'[1]16年分省、分专业招生计划'!F27</f>
        <v>142</v>
      </c>
      <c r="G27" s="14">
        <f>SUM(G16:G26)</f>
        <v>92</v>
      </c>
      <c r="H27" s="14">
        <f>SUM(H16:H26)</f>
        <v>36</v>
      </c>
      <c r="I27" s="14">
        <f>SUM(I16:I26)</f>
        <v>14</v>
      </c>
      <c r="J27" s="14">
        <f>SUM(J16:J26)</f>
        <v>142</v>
      </c>
    </row>
    <row r="28" ht="17.25" customHeight="1" spans="1:10">
      <c r="A28" s="4" t="str">
        <f>'[1]16年分省、分专业招生计划'!A28:A30</f>
        <v>航空机械制造学院</v>
      </c>
      <c r="B28" s="12" t="str">
        <f>'[1]16年分省、分专业招生计划'!B28:B30</f>
        <v>560601</v>
      </c>
      <c r="C28" s="13" t="str">
        <f>'[1]16年分省、分专业招生计划'!C28:C30</f>
        <v>飞行器制造技术(航空机械制造与自动化)</v>
      </c>
      <c r="D28" s="4">
        <f>'[1]16年分省、分专业招生计划'!D28:D29</f>
        <v>100</v>
      </c>
      <c r="E28" s="3">
        <f>'[1]16年分省、分专业招生计划'!E28</f>
        <v>70</v>
      </c>
      <c r="F28" s="3">
        <f>'[1]16年分省、分专业招生计划'!F28</f>
        <v>30</v>
      </c>
      <c r="G28" s="11">
        <v>18</v>
      </c>
      <c r="H28" s="11">
        <v>6</v>
      </c>
      <c r="I28" s="11">
        <v>6</v>
      </c>
      <c r="J28" s="14">
        <f>SUM(G28:I28)</f>
        <v>30</v>
      </c>
    </row>
    <row r="29" ht="17.25" customHeight="1" spans="1:10">
      <c r="A29" s="8"/>
      <c r="B29" s="12" t="str">
        <f>'[1]16年分省、分专业招生计划'!B29:B31</f>
        <v>560301</v>
      </c>
      <c r="C29" s="13" t="str">
        <f>'[1]16年分省、分专业招生计划'!C29:C31</f>
        <v>机电一体化技术</v>
      </c>
      <c r="D29" s="4">
        <f>'[1]16年分省、分专业招生计划'!D29:D30</f>
        <v>75</v>
      </c>
      <c r="E29" s="3">
        <f>'[1]16年分省、分专业招生计划'!E29</f>
        <v>44</v>
      </c>
      <c r="F29" s="3">
        <f>'[1]16年分省、分专业招生计划'!F29</f>
        <v>31</v>
      </c>
      <c r="G29" s="11">
        <v>18</v>
      </c>
      <c r="H29" s="11">
        <v>7</v>
      </c>
      <c r="I29" s="11">
        <v>6</v>
      </c>
      <c r="J29" s="14">
        <f>SUM(G29:I29)</f>
        <v>31</v>
      </c>
    </row>
    <row r="30" ht="17.25" customHeight="1" spans="1:11">
      <c r="A30" s="8"/>
      <c r="B30" s="12" t="str">
        <f>'[1]16年分省、分专业招生计划'!B30:B32</f>
        <v>560110</v>
      </c>
      <c r="C30" s="13" t="str">
        <f>'[1]16年分省、分专业招生计划'!C30:C32</f>
        <v>焊接技术与自动化</v>
      </c>
      <c r="D30" s="4">
        <f>'[1]16年分省、分专业招生计划'!D30:D31</f>
        <v>85</v>
      </c>
      <c r="E30" s="3">
        <f>'[1]16年分省、分专业招生计划'!E30</f>
        <v>28</v>
      </c>
      <c r="F30" s="3">
        <f>'[1]16年分省、分专业招生计划'!F30</f>
        <v>57</v>
      </c>
      <c r="G30" s="15">
        <v>10</v>
      </c>
      <c r="H30" s="15">
        <v>8</v>
      </c>
      <c r="I30" s="15">
        <v>39</v>
      </c>
      <c r="J30" s="14">
        <f>SUM(G30:I30)</f>
        <v>57</v>
      </c>
      <c r="K30" s="1">
        <v>8</v>
      </c>
    </row>
    <row r="31" ht="17.25" customHeight="1" spans="1:10">
      <c r="A31" s="8"/>
      <c r="B31" s="12" t="str">
        <f>'[1]16年分省、分专业招生计划'!B31:B33</f>
        <v>560113</v>
      </c>
      <c r="C31" s="13" t="str">
        <f>'[1]16年分省、分专业招生计划'!C31:C33</f>
        <v>模具设计与制造</v>
      </c>
      <c r="D31" s="4">
        <f>'[1]16年分省、分专业招生计划'!D31:D32</f>
        <v>60</v>
      </c>
      <c r="E31" s="3">
        <f>'[1]16年分省、分专业招生计划'!E31</f>
        <v>18</v>
      </c>
      <c r="F31" s="3">
        <f>'[1]16年分省、分专业招生计划'!F31</f>
        <v>42</v>
      </c>
      <c r="G31" s="16">
        <v>15</v>
      </c>
      <c r="H31" s="16">
        <v>7</v>
      </c>
      <c r="I31" s="16">
        <v>20</v>
      </c>
      <c r="J31" s="14">
        <f>SUM(G31:I31)</f>
        <v>42</v>
      </c>
    </row>
    <row r="32" ht="17.25" customHeight="1" spans="1:10">
      <c r="A32" s="8"/>
      <c r="B32" s="12" t="str">
        <f>'[1]16年分省、分专业招生计划'!B32:B34</f>
        <v>560103</v>
      </c>
      <c r="C32" s="13" t="str">
        <f>'[1]16年分省、分专业招生计划'!C32:C34</f>
        <v>数控技术</v>
      </c>
      <c r="D32" s="4">
        <f>'[1]16年分省、分专业招生计划'!D32:D33</f>
        <v>50</v>
      </c>
      <c r="E32" s="3">
        <f>'[1]16年分省、分专业招生计划'!E32</f>
        <v>33</v>
      </c>
      <c r="F32" s="3">
        <f>'[1]16年分省、分专业招生计划'!F32</f>
        <v>17</v>
      </c>
      <c r="G32" s="11">
        <v>8</v>
      </c>
      <c r="H32" s="11">
        <v>2</v>
      </c>
      <c r="I32" s="11">
        <v>7</v>
      </c>
      <c r="J32" s="14">
        <f>SUM(G32:I32)</f>
        <v>17</v>
      </c>
    </row>
    <row r="33" ht="17.25" customHeight="1" spans="1:10">
      <c r="A33" s="9"/>
      <c r="B33" s="12">
        <f>'[1]16年分省、分专业招生计划'!B33:B35</f>
        <v>0</v>
      </c>
      <c r="C33" s="13" t="str">
        <f>'[1]16年分省、分专业招生计划'!C33:C35</f>
        <v>小计</v>
      </c>
      <c r="D33" s="4">
        <f>'[1]16年分省、分专业招生计划'!D33:D34</f>
        <v>370</v>
      </c>
      <c r="E33" s="3">
        <f>'[1]16年分省、分专业招生计划'!E33</f>
        <v>193</v>
      </c>
      <c r="F33" s="3">
        <f>'[1]16年分省、分专业招生计划'!F33</f>
        <v>177</v>
      </c>
      <c r="G33" s="14">
        <f>SUM(G28:G32)</f>
        <v>69</v>
      </c>
      <c r="H33" s="14">
        <f>SUM(H28:H32)</f>
        <v>30</v>
      </c>
      <c r="I33" s="14">
        <f>SUM(I28:I32)</f>
        <v>78</v>
      </c>
      <c r="J33" s="14">
        <f>SUM(J28:J32)</f>
        <v>177</v>
      </c>
    </row>
    <row r="34" ht="17.25" customHeight="1" spans="1:10">
      <c r="A34" s="4" t="str">
        <f>'[1]16年分省、分专业招生计划'!A34:A36</f>
        <v>航空电子设备维修学院</v>
      </c>
      <c r="B34" s="12" t="str">
        <f>'[1]16年分省、分专业招生计划'!B34:B36</f>
        <v>600410</v>
      </c>
      <c r="C34" s="13" t="str">
        <f>'[1]16年分省、分专业招生计划'!C34:C36</f>
        <v>飞机电子设备维修</v>
      </c>
      <c r="D34" s="4">
        <f>'[1]16年分省、分专业招生计划'!D34:D35</f>
        <v>75</v>
      </c>
      <c r="E34" s="3">
        <f>'[1]16年分省、分专业招生计划'!E34</f>
        <v>50</v>
      </c>
      <c r="F34" s="3">
        <f>'[1]16年分省、分专业招生计划'!F34</f>
        <v>25</v>
      </c>
      <c r="G34" s="16">
        <v>11</v>
      </c>
      <c r="H34" s="16">
        <v>4</v>
      </c>
      <c r="I34" s="16">
        <v>10</v>
      </c>
      <c r="J34" s="14">
        <f>SUM(G34:I34)</f>
        <v>25</v>
      </c>
    </row>
    <row r="35" ht="17.25" customHeight="1" spans="1:10">
      <c r="A35" s="8"/>
      <c r="B35" s="12" t="str">
        <f>'[1]16年分省、分专业招生计划'!B35:B37</f>
        <v>560611</v>
      </c>
      <c r="C35" s="13" t="str">
        <f>'[1]16年分省、分专业招生计划'!C35:C37</f>
        <v>导弹维修</v>
      </c>
      <c r="D35" s="4">
        <f>'[1]16年分省、分专业招生计划'!D35:D36</f>
        <v>40</v>
      </c>
      <c r="E35" s="3">
        <f>'[1]16年分省、分专业招生计划'!E35</f>
        <v>29</v>
      </c>
      <c r="F35" s="3">
        <f>'[1]16年分省、分专业招生计划'!F35</f>
        <v>11</v>
      </c>
      <c r="G35" s="16">
        <v>8</v>
      </c>
      <c r="H35" s="16">
        <v>3</v>
      </c>
      <c r="I35" s="16"/>
      <c r="J35" s="14">
        <f>SUM(G35:I35)</f>
        <v>11</v>
      </c>
    </row>
    <row r="36" ht="17.25" customHeight="1" spans="1:12">
      <c r="A36" s="8"/>
      <c r="B36" s="12" t="str">
        <f>'[1]16年分省、分专业招生计划'!B36:B38</f>
        <v>610102</v>
      </c>
      <c r="C36" s="13" t="str">
        <f>'[1]16年分省、分专业招生计划'!C36:C38</f>
        <v>应用电子技术</v>
      </c>
      <c r="D36" s="4">
        <f>'[1]16年分省、分专业招生计划'!D36:D37</f>
        <v>50</v>
      </c>
      <c r="E36" s="3">
        <f>'[1]16年分省、分专业招生计划'!E36</f>
        <v>16</v>
      </c>
      <c r="F36" s="3">
        <f>'[1]16年分省、分专业招生计划'!F36</f>
        <v>34</v>
      </c>
      <c r="G36" s="11">
        <v>10</v>
      </c>
      <c r="H36" s="11">
        <v>4</v>
      </c>
      <c r="I36" s="11">
        <v>20</v>
      </c>
      <c r="J36" s="14">
        <f>SUM(G36:I36)</f>
        <v>34</v>
      </c>
      <c r="L36" s="1">
        <v>2</v>
      </c>
    </row>
    <row r="37" ht="17.25" customHeight="1" spans="1:10">
      <c r="A37" s="8"/>
      <c r="B37" s="12" t="str">
        <f>'[1]16年分省、分专业招生计划'!B37:B39</f>
        <v>560302</v>
      </c>
      <c r="C37" s="13" t="str">
        <f>'[1]16年分省、分专业招生计划'!C37:C39</f>
        <v>电气自动化技术</v>
      </c>
      <c r="D37" s="4">
        <f>'[1]16年分省、分专业招生计划'!D37:D38</f>
        <v>60</v>
      </c>
      <c r="E37" s="3">
        <f>'[1]16年分省、分专业招生计划'!E37</f>
        <v>26</v>
      </c>
      <c r="F37" s="3">
        <f>'[1]16年分省、分专业招生计划'!F37</f>
        <v>34</v>
      </c>
      <c r="G37" s="16">
        <v>10</v>
      </c>
      <c r="H37" s="16">
        <v>4</v>
      </c>
      <c r="I37" s="16">
        <v>20</v>
      </c>
      <c r="J37" s="14">
        <f>SUM(G37:I37)</f>
        <v>34</v>
      </c>
    </row>
    <row r="38" ht="17.25" customHeight="1" spans="1:10">
      <c r="A38" s="8"/>
      <c r="B38" s="12" t="str">
        <f>'[1]16年分省、分专业招生计划'!B38:B40</f>
        <v>600402</v>
      </c>
      <c r="C38" s="13" t="str">
        <f>'[1]16年分省、分专业招生计划'!C38:C40</f>
        <v>民航通信技术</v>
      </c>
      <c r="D38" s="4">
        <f>'[1]16年分省、分专业招生计划'!D38:D39</f>
        <v>60</v>
      </c>
      <c r="E38" s="3">
        <f>'[1]16年分省、分专业招生计划'!E38</f>
        <v>41</v>
      </c>
      <c r="F38" s="3">
        <f>'[1]16年分省、分专业招生计划'!F38</f>
        <v>19</v>
      </c>
      <c r="G38" s="16">
        <v>10</v>
      </c>
      <c r="H38" s="16">
        <v>2</v>
      </c>
      <c r="I38" s="16">
        <v>7</v>
      </c>
      <c r="J38" s="14">
        <f>SUM(G38:I38)</f>
        <v>19</v>
      </c>
    </row>
    <row r="39" ht="17.25" customHeight="1" spans="1:10">
      <c r="A39" s="9"/>
      <c r="B39" s="12">
        <f>'[1]16年分省、分专业招生计划'!B39:B41</f>
        <v>0</v>
      </c>
      <c r="C39" s="13" t="str">
        <f>'[1]16年分省、分专业招生计划'!C39:C41</f>
        <v>小计</v>
      </c>
      <c r="D39" s="4">
        <f>'[1]16年分省、分专业招生计划'!D39:D40</f>
        <v>285</v>
      </c>
      <c r="E39" s="3">
        <f>'[1]16年分省、分专业招生计划'!E39</f>
        <v>162</v>
      </c>
      <c r="F39" s="3">
        <f>'[1]16年分省、分专业招生计划'!F39</f>
        <v>123</v>
      </c>
      <c r="G39" s="14">
        <f>SUM(G34:G38)</f>
        <v>49</v>
      </c>
      <c r="H39" s="14">
        <f>SUM(H34:H38)</f>
        <v>17</v>
      </c>
      <c r="I39" s="14">
        <f>SUM(I34:I38)</f>
        <v>57</v>
      </c>
      <c r="J39" s="14">
        <f>SUM(J34:J38)</f>
        <v>123</v>
      </c>
    </row>
    <row r="40" ht="17.25" customHeight="1" spans="1:12">
      <c r="A40" s="6" t="str">
        <f>'[1]16年分省、分专业招生计划'!A40:A42</f>
        <v>航空服务与管理学院</v>
      </c>
      <c r="B40" s="17" t="str">
        <f>'[1]16年分省、分专业招生计划'!B40:B42</f>
        <v>600405</v>
      </c>
      <c r="C40" s="18" t="str">
        <f>'[1]16年分省、分专业招生计划'!C40:C42</f>
        <v>空中乘务</v>
      </c>
      <c r="D40" s="6">
        <f>'[1]16年分省、分专业招生计划'!D40:D41</f>
        <v>160</v>
      </c>
      <c r="E40" s="11">
        <f>'[1]16年分省、分专业招生计划'!E40</f>
        <v>66</v>
      </c>
      <c r="F40" s="11">
        <f>'[1]16年分省、分专业招生计划'!F40</f>
        <v>94</v>
      </c>
      <c r="G40" s="15">
        <v>30</v>
      </c>
      <c r="H40" s="15">
        <v>53</v>
      </c>
      <c r="I40" s="15">
        <v>11</v>
      </c>
      <c r="J40" s="14">
        <f>SUM(G40:I40)</f>
        <v>94</v>
      </c>
      <c r="K40" s="1">
        <v>2</v>
      </c>
      <c r="L40" s="1">
        <v>-1</v>
      </c>
    </row>
    <row r="41" ht="17.25" customHeight="1" spans="1:12">
      <c r="A41" s="6"/>
      <c r="B41" s="17">
        <f>'[1]16年分省、分专业招生计划'!B41:B43</f>
        <v>600408</v>
      </c>
      <c r="C41" s="18" t="str">
        <f>'[1]16年分省、分专业招生计划'!C41:C43</f>
        <v>机场运行（地面服务）</v>
      </c>
      <c r="D41" s="6">
        <f>'[1]16年分省、分专业招生计划'!D41:D42</f>
        <v>100</v>
      </c>
      <c r="E41" s="11">
        <f>'[1]16年分省、分专业招生计划'!E41</f>
        <v>58</v>
      </c>
      <c r="F41" s="11">
        <f>'[1]16年分省、分专业招生计划'!F41</f>
        <v>42</v>
      </c>
      <c r="G41" s="16">
        <v>12</v>
      </c>
      <c r="H41" s="16">
        <v>20</v>
      </c>
      <c r="I41" s="16">
        <v>10</v>
      </c>
      <c r="J41" s="14">
        <f>SUM(G41:I41)</f>
        <v>42</v>
      </c>
      <c r="L41" s="1">
        <v>-1</v>
      </c>
    </row>
    <row r="42" ht="17.25" customHeight="1" spans="1:10">
      <c r="A42" s="6"/>
      <c r="B42" s="17" t="str">
        <f>'[1]16年分省、分专业招生计划'!B42:B44</f>
        <v>600406</v>
      </c>
      <c r="C42" s="18" t="str">
        <f>'[1]16年分省、分专业招生计划'!C42:C44</f>
        <v>民航安全技术管理</v>
      </c>
      <c r="D42" s="6">
        <f>'[1]16年分省、分专业招生计划'!D42:D43</f>
        <v>60</v>
      </c>
      <c r="E42" s="11">
        <f>'[1]16年分省、分专业招生计划'!E42</f>
        <v>38</v>
      </c>
      <c r="F42" s="11">
        <f>'[1]16年分省、分专业招生计划'!F42</f>
        <v>22</v>
      </c>
      <c r="G42" s="16">
        <v>2</v>
      </c>
      <c r="H42" s="16">
        <v>10</v>
      </c>
      <c r="I42" s="16">
        <v>10</v>
      </c>
      <c r="J42" s="14">
        <f>SUM(G42:I42)</f>
        <v>22</v>
      </c>
    </row>
    <row r="43" ht="17.25" customHeight="1" spans="1:11">
      <c r="A43" s="6"/>
      <c r="B43" s="17" t="str">
        <f>'[1]16年分省、分专业招生计划'!B43:B45</f>
        <v>600401</v>
      </c>
      <c r="C43" s="18" t="str">
        <f>'[1]16年分省、分专业招生计划'!C43:C45</f>
        <v>民航运输</v>
      </c>
      <c r="D43" s="6">
        <f>'[1]16年分省、分专业招生计划'!D43:D44</f>
        <v>110</v>
      </c>
      <c r="E43" s="11">
        <f>'[1]16年分省、分专业招生计划'!E43</f>
        <v>76</v>
      </c>
      <c r="F43" s="11">
        <f>'[1]16年分省、分专业招生计划'!F43</f>
        <v>34</v>
      </c>
      <c r="G43" s="19">
        <v>4</v>
      </c>
      <c r="H43" s="19">
        <v>18</v>
      </c>
      <c r="I43" s="19">
        <v>12</v>
      </c>
      <c r="J43" s="14">
        <f>SUM(G43:I43)</f>
        <v>34</v>
      </c>
      <c r="K43" s="1">
        <v>2</v>
      </c>
    </row>
    <row r="44" ht="17.25" customHeight="1" spans="1:10">
      <c r="A44" s="6"/>
      <c r="B44" s="17" t="str">
        <f>'[1]16年分省、分专业招生计划'!B44:B46</f>
        <v>600417</v>
      </c>
      <c r="C44" s="18" t="str">
        <f>'[1]16年分省、分专业招生计划'!C44:C46</f>
        <v>通用航空航务技术</v>
      </c>
      <c r="D44" s="6">
        <f>'[1]16年分省、分专业招生计划'!D44:D45</f>
        <v>60</v>
      </c>
      <c r="E44" s="11">
        <f>'[1]16年分省、分专业招生计划'!E44</f>
        <v>39</v>
      </c>
      <c r="F44" s="11">
        <f>'[1]16年分省、分专业招生计划'!F44</f>
        <v>21</v>
      </c>
      <c r="G44" s="16">
        <v>3</v>
      </c>
      <c r="H44" s="16">
        <v>10</v>
      </c>
      <c r="I44" s="16">
        <v>8</v>
      </c>
      <c r="J44" s="14">
        <f>SUM(G44:I44)</f>
        <v>21</v>
      </c>
    </row>
    <row r="45" ht="17.25" customHeight="1" spans="1:10">
      <c r="A45" s="6"/>
      <c r="B45" s="17">
        <f>'[1]16年分省、分专业招生计划'!B45:B47</f>
        <v>0</v>
      </c>
      <c r="C45" s="18" t="str">
        <f>'[1]16年分省、分专业招生计划'!C45:C47</f>
        <v>小计</v>
      </c>
      <c r="D45" s="6">
        <f>'[1]16年分省、分专业招生计划'!D45:D46</f>
        <v>490</v>
      </c>
      <c r="E45" s="11">
        <f>'[1]16年分省、分专业招生计划'!E45</f>
        <v>277</v>
      </c>
      <c r="F45" s="11">
        <f>'[1]16年分省、分专业招生计划'!F45</f>
        <v>213</v>
      </c>
      <c r="G45" s="14">
        <f>SUM(G40:G44)</f>
        <v>51</v>
      </c>
      <c r="H45" s="14">
        <f>SUM(H40:H44)</f>
        <v>111</v>
      </c>
      <c r="I45" s="14">
        <f>SUM(I40:I44)</f>
        <v>51</v>
      </c>
      <c r="J45" s="14">
        <f>SUM(J40:J44)</f>
        <v>213</v>
      </c>
    </row>
    <row r="46" ht="17.25" customHeight="1" spans="1:10">
      <c r="A46" s="6" t="str">
        <f>'[1]16年分省、分专业招生计划'!A46:A48</f>
        <v>士官学院</v>
      </c>
      <c r="B46" s="17" t="str">
        <f>'[1]16年分省、分专业招生计划'!B46:B48</f>
        <v>560601</v>
      </c>
      <c r="C46" s="18" t="str">
        <f>'[1]16年分省、分专业招生计划'!C46:C48</f>
        <v>飞行器制造技术(航空机械制造与自动化)（海军）</v>
      </c>
      <c r="D46" s="6">
        <f>'[1]16年分省、分专业招生计划'!D46:D47</f>
        <v>80</v>
      </c>
      <c r="E46" s="11">
        <f>'[1]16年分省、分专业招生计划'!E46</f>
        <v>45</v>
      </c>
      <c r="F46" s="11">
        <f>'[1]16年分省、分专业招生计划'!F46</f>
        <v>35</v>
      </c>
      <c r="G46" s="11"/>
      <c r="H46" s="11"/>
      <c r="I46" s="11"/>
      <c r="J46" s="14">
        <f>SUM(G46:I46)</f>
        <v>0</v>
      </c>
    </row>
    <row r="47" ht="17.25" customHeight="1" spans="1:10">
      <c r="A47" s="6"/>
      <c r="B47" s="17" t="str">
        <f>'[1]16年分省、分专业招生计划'!B47:B49</f>
        <v>600410</v>
      </c>
      <c r="C47" s="18" t="str">
        <f>'[1]16年分省、分专业招生计划'!C47:C49</f>
        <v>飞机电子设备维修(海军)</v>
      </c>
      <c r="D47" s="6">
        <f>'[1]16年分省、分专业招生计划'!D47:D48</f>
        <v>80</v>
      </c>
      <c r="E47" s="11">
        <f>'[1]16年分省、分专业招生计划'!E47</f>
        <v>45</v>
      </c>
      <c r="F47" s="11">
        <f>'[1]16年分省、分专业招生计划'!F47</f>
        <v>35</v>
      </c>
      <c r="G47" s="11"/>
      <c r="H47" s="11"/>
      <c r="I47" s="11"/>
      <c r="J47" s="14">
        <f>SUM(G47:I47)</f>
        <v>0</v>
      </c>
    </row>
    <row r="48" ht="17.25" customHeight="1" spans="1:10">
      <c r="A48" s="6"/>
      <c r="B48" s="17" t="str">
        <f>'[1]16年分省、分专业招生计划'!B48:B50</f>
        <v>560602</v>
      </c>
      <c r="C48" s="18" t="str">
        <f>'[1]16年分省、分专业招生计划'!C48:C50</f>
        <v>飞行器维修技术(空军)</v>
      </c>
      <c r="D48" s="6">
        <f>'[1]16年分省、分专业招生计划'!D48:D49</f>
        <v>100</v>
      </c>
      <c r="E48" s="11">
        <f>'[1]16年分省、分专业招生计划'!E48</f>
        <v>50</v>
      </c>
      <c r="F48" s="11">
        <f>'[1]16年分省、分专业招生计划'!F48</f>
        <v>50</v>
      </c>
      <c r="G48" s="11"/>
      <c r="H48" s="11"/>
      <c r="I48" s="11"/>
      <c r="J48" s="14">
        <f>SUM(G48:I48)</f>
        <v>0</v>
      </c>
    </row>
    <row r="49" ht="17.25" customHeight="1" spans="1:10">
      <c r="A49" s="6"/>
      <c r="B49" s="17" t="str">
        <f>'[1]16年分省、分专业招生计划'!B49:B51</f>
        <v>600410</v>
      </c>
      <c r="C49" s="18" t="str">
        <f>'[1]16年分省、分专业招生计划'!C49:C51</f>
        <v>飞机电子设备维修(空军)</v>
      </c>
      <c r="D49" s="6">
        <f>'[1]16年分省、分专业招生计划'!D49:D50</f>
        <v>100</v>
      </c>
      <c r="E49" s="11">
        <f>'[1]16年分省、分专业招生计划'!E49</f>
        <v>50</v>
      </c>
      <c r="F49" s="11">
        <f>'[1]16年分省、分专业招生计划'!F49</f>
        <v>50</v>
      </c>
      <c r="G49" s="11"/>
      <c r="H49" s="11"/>
      <c r="I49" s="11"/>
      <c r="J49" s="14">
        <f>SUM(G49:I49)</f>
        <v>0</v>
      </c>
    </row>
    <row r="50" ht="17.25" customHeight="1" spans="1:10">
      <c r="A50" s="6"/>
      <c r="B50" s="17" t="str">
        <f>'[1]16年分省、分专业招生计划'!B50:B52</f>
        <v>560611</v>
      </c>
      <c r="C50" s="18" t="str">
        <f>'[1]16年分省、分专业招生计划'!C50:C52</f>
        <v>导弹维修（空军）</v>
      </c>
      <c r="D50" s="6">
        <f>'[1]16年分省、分专业招生计划'!D50:D51</f>
        <v>100</v>
      </c>
      <c r="E50" s="11">
        <f>'[1]16年分省、分专业招生计划'!E50</f>
        <v>50</v>
      </c>
      <c r="F50" s="11">
        <f>'[1]16年分省、分专业招生计划'!F50</f>
        <v>50</v>
      </c>
      <c r="G50" s="11"/>
      <c r="H50" s="11"/>
      <c r="I50" s="11"/>
      <c r="J50" s="14">
        <f>SUM(G50:I50)</f>
        <v>0</v>
      </c>
    </row>
    <row r="51" ht="17.25" customHeight="1" spans="1:10">
      <c r="A51" s="6"/>
      <c r="B51" s="17" t="str">
        <f>'[1]16年分省、分专业招生计划'!B51:B53</f>
        <v>560611</v>
      </c>
      <c r="C51" s="18" t="str">
        <f>'[1]16年分省、分专业招生计划'!C51:C53</f>
        <v>导弹维修（空军第四基地）</v>
      </c>
      <c r="D51" s="6">
        <f>'[1]16年分省、分专业招生计划'!D51:D52</f>
        <v>60</v>
      </c>
      <c r="E51" s="11">
        <f>'[1]16年分省、分专业招生计划'!E51</f>
        <v>30</v>
      </c>
      <c r="F51" s="11">
        <f>'[1]16年分省、分专业招生计划'!F51</f>
        <v>30</v>
      </c>
      <c r="G51" s="11"/>
      <c r="H51" s="11"/>
      <c r="I51" s="11"/>
      <c r="J51" s="14">
        <f>SUM(G51:I51)</f>
        <v>0</v>
      </c>
    </row>
    <row r="52" ht="17.25" customHeight="1" spans="1:10">
      <c r="A52" s="6"/>
      <c r="B52" s="17" t="str">
        <f>'[1]16年分省、分专业招生计划'!B52:B54</f>
        <v>560611</v>
      </c>
      <c r="C52" s="18" t="str">
        <f>'[1]16年分省、分专业招生计划'!C52:C54</f>
        <v>导弹维修（火箭军）</v>
      </c>
      <c r="D52" s="6">
        <f>'[1]16年分省、分专业招生计划'!D52:D53</f>
        <v>120</v>
      </c>
      <c r="E52" s="11">
        <f>'[1]16年分省、分专业招生计划'!E52</f>
        <v>80</v>
      </c>
      <c r="F52" s="11">
        <f>'[1]16年分省、分专业招生计划'!F52</f>
        <v>40</v>
      </c>
      <c r="G52" s="11"/>
      <c r="H52" s="11"/>
      <c r="I52" s="11"/>
      <c r="J52" s="14">
        <f>SUM(G52:I52)</f>
        <v>0</v>
      </c>
    </row>
    <row r="53" ht="17.25" customHeight="1" spans="1:10">
      <c r="A53" s="6"/>
      <c r="B53" s="17" t="str">
        <f>'[1]16年分省、分专业招生计划'!B53:B55</f>
        <v>560301</v>
      </c>
      <c r="C53" s="18" t="str">
        <f>'[1]16年分省、分专业招生计划'!C53:C55</f>
        <v>机电一体化技术(火箭军)</v>
      </c>
      <c r="D53" s="6">
        <f>'[1]16年分省、分专业招生计划'!D53:D54</f>
        <v>50</v>
      </c>
      <c r="E53" s="11">
        <f>'[1]16年分省、分专业招生计划'!E53</f>
        <v>10</v>
      </c>
      <c r="F53" s="11">
        <f>'[1]16年分省、分专业招生计划'!F53</f>
        <v>40</v>
      </c>
      <c r="G53" s="11"/>
      <c r="H53" s="11"/>
      <c r="I53" s="11"/>
      <c r="J53" s="14">
        <f>SUM(G53:I53)</f>
        <v>0</v>
      </c>
    </row>
    <row r="54" ht="17.25" customHeight="1" spans="1:10">
      <c r="A54" s="6"/>
      <c r="B54" s="17" t="str">
        <f>'[1]16年分省、分专业招生计划'!B54:B56</f>
        <v>610102</v>
      </c>
      <c r="C54" s="18" t="str">
        <f>'[1]16年分省、分专业招生计划'!C54:C56</f>
        <v>应用电子技术（火箭军）</v>
      </c>
      <c r="D54" s="6">
        <f>'[1]16年分省、分专业招生计划'!D54:D55</f>
        <v>80</v>
      </c>
      <c r="E54" s="11">
        <f>'[1]16年分省、分专业招生计划'!E54</f>
        <v>30</v>
      </c>
      <c r="F54" s="11">
        <f>'[1]16年分省、分专业招生计划'!F54</f>
        <v>50</v>
      </c>
      <c r="G54" s="11"/>
      <c r="H54" s="11"/>
      <c r="I54" s="11"/>
      <c r="J54" s="14">
        <f>SUM(G54:I54)</f>
        <v>0</v>
      </c>
    </row>
    <row r="55" ht="17.25" customHeight="1" spans="1:10">
      <c r="A55" s="6"/>
      <c r="B55" s="17" t="str">
        <f>'[1]16年分省、分专业招生计划'!B55:B57</f>
        <v>600416</v>
      </c>
      <c r="C55" s="18" t="str">
        <f>'[1]16年分省、分专业招生计划'!C55:C57</f>
        <v>通用航空器维修（陆航）</v>
      </c>
      <c r="D55" s="6">
        <f>'[1]16年分省、分专业招生计划'!D55:D56</f>
        <v>50</v>
      </c>
      <c r="E55" s="11">
        <f>'[1]16年分省、分专业招生计划'!E55</f>
        <v>20</v>
      </c>
      <c r="F55" s="11">
        <f>'[1]16年分省、分专业招生计划'!F55</f>
        <v>30</v>
      </c>
      <c r="G55" s="11"/>
      <c r="H55" s="11"/>
      <c r="I55" s="11"/>
      <c r="J55" s="14">
        <f>SUM(G55:I55)</f>
        <v>0</v>
      </c>
    </row>
    <row r="56" ht="17.25" customHeight="1" spans="1:10">
      <c r="A56" s="6"/>
      <c r="B56" s="17" t="str">
        <f>'[1]16年分省、分专业招生计划'!B56:B58</f>
        <v>600410</v>
      </c>
      <c r="C56" s="18" t="str">
        <f>'[1]16年分省、分专业招生计划'!C56:C58</f>
        <v>飞机电子设备维修(陆航)</v>
      </c>
      <c r="D56" s="6">
        <f>'[1]16年分省、分专业招生计划'!D56:D57</f>
        <v>50</v>
      </c>
      <c r="E56" s="11">
        <f>'[1]16年分省、分专业招生计划'!E56</f>
        <v>20</v>
      </c>
      <c r="F56" s="11">
        <f>'[1]16年分省、分专业招生计划'!F56</f>
        <v>30</v>
      </c>
      <c r="G56" s="11"/>
      <c r="H56" s="11"/>
      <c r="I56" s="11"/>
      <c r="J56" s="14">
        <f>SUM(G56:I56)</f>
        <v>0</v>
      </c>
    </row>
    <row r="57" ht="17.25" customHeight="1" spans="1:10">
      <c r="A57" s="6"/>
      <c r="B57" s="17" t="str">
        <f>'[1]16年分省、分专业招生计划'!B57:B59</f>
        <v>560610</v>
      </c>
      <c r="C57" s="18" t="str">
        <f>'[1]16年分省、分专业招生计划'!C57:C59</f>
        <v>无人机应用技术(武警)</v>
      </c>
      <c r="D57" s="6">
        <f>'[1]16年分省、分专业招生计划'!D57:D58</f>
        <v>60</v>
      </c>
      <c r="E57" s="11">
        <f>'[1]16年分省、分专业招生计划'!E57</f>
        <v>30</v>
      </c>
      <c r="F57" s="11">
        <f>'[1]16年分省、分专业招生计划'!F57</f>
        <v>30</v>
      </c>
      <c r="G57" s="11"/>
      <c r="H57" s="11"/>
      <c r="I57" s="11"/>
      <c r="J57" s="14">
        <f>SUM(G57:I57)</f>
        <v>0</v>
      </c>
    </row>
    <row r="58" ht="17.25" customHeight="1" spans="1:10">
      <c r="A58" s="6"/>
      <c r="B58" s="17">
        <f>'[1]16年分省、分专业招生计划'!B58:B59</f>
        <v>0</v>
      </c>
      <c r="C58" s="17" t="str">
        <f>'[1]16年分省、分专业招生计划'!C58:C59</f>
        <v>小计</v>
      </c>
      <c r="D58" s="6">
        <f>'[1]16年分省、分专业招生计划'!D58:D59</f>
        <v>930</v>
      </c>
      <c r="E58" s="11">
        <f>'[1]16年分省、分专业招生计划'!E58</f>
        <v>460</v>
      </c>
      <c r="F58" s="11">
        <f>'[1]16年分省、分专业招生计划'!F58</f>
        <v>470</v>
      </c>
      <c r="G58" s="14">
        <f>SUM(G46:G57)</f>
        <v>0</v>
      </c>
      <c r="H58" s="14">
        <f>SUM(H46:H57)</f>
        <v>0</v>
      </c>
      <c r="I58" s="14">
        <f>SUM(I46:I57)</f>
        <v>0</v>
      </c>
      <c r="J58" s="14">
        <f>SUM(J46:J57)</f>
        <v>0</v>
      </c>
    </row>
    <row r="59" ht="17.25" customHeight="1" spans="7:10">
      <c r="G59" s="14">
        <f>G15+G27+G33+G39+G45+G58</f>
        <v>261</v>
      </c>
      <c r="H59" s="14">
        <f>H15+H27+H33+H39+H45+H58</f>
        <v>194</v>
      </c>
      <c r="I59" s="14">
        <f>I15+I27+I33+I39+I45+I58</f>
        <v>200</v>
      </c>
      <c r="J59" s="14">
        <f>J15+J27+J33+J39+J45+J58</f>
        <v>655</v>
      </c>
    </row>
    <row r="60" ht="17.25" customHeight="1"/>
    <row r="61" ht="17.25" customHeight="1"/>
    <row r="62" ht="17.25" customHeight="1"/>
    <row r="63" ht="17.25" customHeight="1"/>
    <row r="64" ht="17.25" customHeight="1"/>
    <row r="65" ht="17.25" customHeight="1"/>
    <row r="66" ht="17.25" customHeight="1"/>
  </sheetData>
  <mergeCells count="20">
    <mergeCell ref="M5:R5"/>
    <mergeCell ref="M6:R6"/>
    <mergeCell ref="M7:R7"/>
    <mergeCell ref="M8:R8"/>
    <mergeCell ref="M9:R9"/>
    <mergeCell ref="A2:A4"/>
    <mergeCell ref="A5:A15"/>
    <mergeCell ref="A16:A27"/>
    <mergeCell ref="A28:A33"/>
    <mergeCell ref="A34:A39"/>
    <mergeCell ref="A40:A45"/>
    <mergeCell ref="A46:A58"/>
    <mergeCell ref="B2:B4"/>
    <mergeCell ref="C2:C4"/>
    <mergeCell ref="D2:D3"/>
    <mergeCell ref="E2:E3"/>
    <mergeCell ref="F2:F3"/>
    <mergeCell ref="J2:J4"/>
    <mergeCell ref="K2:K4"/>
    <mergeCell ref="G2:I3"/>
  </mergeCells>
  <pageMargins left="0.354166666666667" right="0.354166666666667" top="0.984027777777778" bottom="0.984027777777778" header="0.511805555555556" footer="0.511805555555556"/>
  <pageSetup paperSize="9" orientation="portrait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16年湖南省文理兼招计划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dcterms:created xsi:type="dcterms:W3CDTF">2016-05-24T04:09:14Z</dcterms:created>
  <dcterms:modified xsi:type="dcterms:W3CDTF">2016-05-24T04:12:35Z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2052-10.1.0.5457</vt:lpwstr>
  </property>
</Properties>
</file>